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8\Monitoraggio civile\5 - Pendenti al 31 dicembre 2018_definitivi\Distretto di REGGIO CALABRIA\"/>
    </mc:Choice>
  </mc:AlternateContent>
  <bookViews>
    <workbookView xWindow="0" yWindow="0" windowWidth="28800" windowHeight="12000"/>
  </bookViews>
  <sheets>
    <sheet name="Flussi " sheetId="3" r:id="rId1"/>
    <sheet name="Variazione pendenti" sheetId="2" r:id="rId2"/>
    <sheet name="Stratigrafia pendenti" sheetId="14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H21" i="3"/>
  <c r="G21" i="3"/>
  <c r="H12" i="3"/>
  <c r="G12" i="3"/>
  <c r="G32" i="3" l="1"/>
  <c r="G23" i="3"/>
  <c r="G14" i="3"/>
  <c r="F30" i="3"/>
  <c r="E30" i="3"/>
  <c r="F21" i="3"/>
  <c r="E21" i="3"/>
  <c r="F12" i="3"/>
  <c r="E12" i="3"/>
  <c r="E14" i="3" l="1"/>
  <c r="E32" i="3"/>
  <c r="E23" i="3"/>
  <c r="D30" i="3"/>
  <c r="C30" i="3"/>
  <c r="D21" i="3"/>
  <c r="C21" i="3"/>
  <c r="D12" i="3"/>
  <c r="C12" i="3"/>
  <c r="F11" i="2"/>
  <c r="F9" i="2"/>
  <c r="F7" i="2"/>
  <c r="C32" i="3" l="1"/>
  <c r="C14" i="3"/>
  <c r="C23" i="3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<sst xmlns="http://schemas.openxmlformats.org/spreadsheetml/2006/main" count="97" uniqueCount="41">
  <si>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</si>
  <si>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</si>
  <si>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</si>
  <si>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</si>
  <si>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</si>
  <si>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</si>
  <si>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</si>
  <si>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</si>
  <si>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</si>
  <si>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</si>
  <si>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</si>
  <si>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</si>
  <si>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</si>
  <si>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</si>
  <si>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</si>
  <si>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</si>
  <si>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</si>
  <si>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</si>
  <si>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</si>
  <si>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</si>
  <si>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</si>
  <si>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</si>
  <si>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</si>
  <si>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</si>
  <si>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</si>
  <si>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</si>
  <si>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</si>
  <si>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</si>
  <si>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</si>
  <si>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2016</t>
  </si>
  <si>
    <t>Definiti 2016</t>
  </si>
  <si>
    <t>Iscritti 2017</t>
  </si>
  <si>
    <t>Definiti 2017</t>
  </si>
  <si>
    <t>Fino al 2007</t>
  </si>
  <si>
    <t>Pendenti al 31/12/2015</t>
  </si>
  <si>
    <t>Anni 2016 - 2018</t>
  </si>
  <si>
    <t>Iscritti 2018</t>
  </si>
  <si>
    <t>Definiti 2018</t>
  </si>
  <si>
    <t>Pendenti al 31 dicembre 2018</t>
  </si>
  <si>
    <t>Pendenti al 31/12/2018</t>
  </si>
  <si>
    <t>Ultimo aggiornamento del sistema di rilevazione avvenuto il 10 febbraio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</si>
</sst>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4" fillId="0" borderId="0" xfId="1" applyFont="1"/>
    <xf numFmtId="0" fontId="15" fillId="0" borderId="0" xfId="1" applyFont="1"/>
    <xf numFmtId="0" fontId="15" fillId="0" borderId="0" xfId="1" applyFont="1" applyBorder="1"/>
    <xf numFmtId="0" fontId="13" fillId="0" borderId="0" xfId="1" applyFont="1"/>
    <xf numFmtId="0" fontId="16" fillId="0" borderId="0" xfId="1" applyFont="1" applyFill="1"/>
    <xf numFmtId="0" fontId="15" fillId="0" borderId="0" xfId="1" applyFont="1" applyFill="1"/>
    <xf numFmtId="0" fontId="15" fillId="0" borderId="0" xfId="1" applyFont="1" applyFill="1" applyBorder="1"/>
    <xf numFmtId="0" fontId="16" fillId="0" borderId="2" xfId="1" applyFont="1" applyBorder="1" applyAlignment="1">
      <alignment horizontal="right" vertical="center" wrapText="1"/>
    </xf>
    <xf numFmtId="0" fontId="16" fillId="0" borderId="1" xfId="1" applyFont="1" applyBorder="1" applyAlignment="1">
      <alignment vertical="center" wrapText="1"/>
    </xf>
    <xf numFmtId="0" fontId="17" fillId="0" borderId="1" xfId="1" applyFont="1" applyBorder="1" applyAlignment="1">
      <alignment vertical="center"/>
    </xf>
    <xf numFmtId="3" fontId="16" fillId="0" borderId="1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Border="1" applyAlignment="1">
      <alignment vertical="center" wrapText="1"/>
    </xf>
    <xf numFmtId="0" fontId="17" fillId="0" borderId="0" xfId="1" applyFont="1" applyBorder="1"/>
    <xf numFmtId="3" fontId="16" fillId="0" borderId="0" xfId="1" applyNumberFormat="1" applyFont="1" applyBorder="1" applyAlignment="1">
      <alignment horizontal="center"/>
    </xf>
    <xf numFmtId="164" fontId="16" fillId="0" borderId="0" xfId="2" applyNumberFormat="1" applyFont="1" applyBorder="1" applyAlignment="1">
      <alignment horizontal="center"/>
    </xf>
    <xf numFmtId="0" fontId="16" fillId="0" borderId="0" xfId="1" applyFont="1"/>
    <xf numFmtId="3" fontId="15" fillId="0" borderId="0" xfId="1" applyNumberFormat="1" applyFont="1"/>
    <xf numFmtId="3" fontId="15" fillId="0" borderId="0" xfId="1" applyNumberFormat="1" applyFont="1" applyBorder="1"/>
    <xf numFmtId="0" fontId="15" fillId="0" borderId="1" xfId="1" applyFont="1" applyBorder="1"/>
    <xf numFmtId="3" fontId="15" fillId="0" borderId="1" xfId="1" applyNumberFormat="1" applyFont="1" applyBorder="1"/>
    <xf numFmtId="0" fontId="19" fillId="0" borderId="3" xfId="1" applyFont="1" applyBorder="1"/>
    <xf numFmtId="3" fontId="16" fillId="0" borderId="3" xfId="1" applyNumberFormat="1" applyFont="1" applyBorder="1"/>
    <xf numFmtId="0" fontId="16" fillId="0" borderId="0" xfId="1" applyFont="1" applyBorder="1" applyAlignment="1">
      <alignment horizontal="left" vertical="center" wrapText="1"/>
    </xf>
    <xf numFmtId="0" fontId="19" fillId="0" borderId="1" xfId="1" applyFont="1" applyBorder="1"/>
    <xf numFmtId="0" fontId="15" fillId="0" borderId="1" xfId="1" applyNumberFormat="1" applyFont="1" applyBorder="1"/>
    <xf numFmtId="0" fontId="16" fillId="0" borderId="0" xfId="0" applyFont="1" applyFill="1"/>
    <xf numFmtId="0" fontId="16" fillId="0" borderId="1" xfId="0" applyFont="1" applyBorder="1" applyAlignment="1">
      <alignment horizontal="right" vertical="center" wrapText="1"/>
    </xf>
    <xf numFmtId="3" fontId="16" fillId="0" borderId="1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/>
    </xf>
    <xf numFmtId="3" fontId="15" fillId="0" borderId="0" xfId="1" applyNumberFormat="1" applyFont="1" applyFill="1"/>
    <xf numFmtId="0" fontId="15" fillId="0" borderId="0" xfId="19" applyFont="1"/>
    <xf numFmtId="0" fontId="15" fillId="0" borderId="0" xfId="0" applyFont="1" applyFill="1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0" xfId="3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4" fontId="16" fillId="0" borderId="4" xfId="1" applyNumberFormat="1" applyFont="1" applyBorder="1" applyAlignment="1">
      <alignment horizontal="center" vertical="center"/>
    </xf>
    <xf numFmtId="4" fontId="16" fillId="0" borderId="5" xfId="1" applyNumberFormat="1" applyFont="1" applyBorder="1" applyAlignment="1">
      <alignment horizontal="center" vertical="center"/>
    </xf>
    <xf numFmtId="0" fontId="14" fillId="0" borderId="0" xfId="23" applyFont="1"/>
    <xf numFmtId="0" fontId="15" fillId="0" borderId="0" xfId="23" applyFont="1"/>
    <xf numFmtId="0" fontId="13" fillId="0" borderId="0" xfId="23" applyFont="1"/>
    <xf numFmtId="0" fontId="16" fillId="0" borderId="0" xfId="23" applyFont="1" applyFill="1"/>
    <xf numFmtId="0" fontId="15" fillId="0" borderId="0" xfId="23" applyFont="1" applyFill="1"/>
    <xf numFmtId="0" fontId="16" fillId="0" borderId="1" xfId="23" applyFont="1" applyBorder="1" applyAlignment="1">
      <alignment vertical="center"/>
    </xf>
    <xf numFmtId="0" fontId="16" fillId="0" borderId="1" xfId="23" applyFont="1" applyBorder="1" applyAlignment="1">
      <alignment horizontal="right" vertical="center" wrapText="1"/>
    </xf>
    <xf numFmtId="0" fontId="16" fillId="0" borderId="6" xfId="23" applyFont="1" applyBorder="1" applyAlignment="1">
      <alignment horizontal="left" vertical="center" wrapText="1"/>
    </xf>
    <xf numFmtId="0" fontId="15" fillId="0" borderId="1" xfId="23" applyFont="1" applyBorder="1"/>
    <xf numFmtId="3" fontId="15" fillId="0" borderId="1" xfId="23" applyNumberFormat="1" applyFont="1" applyBorder="1"/>
    <xf numFmtId="0" fontId="16" fillId="0" borderId="2" xfId="23" applyFont="1" applyBorder="1" applyAlignment="1">
      <alignment horizontal="left" vertical="center" wrapText="1"/>
    </xf>
    <xf numFmtId="3" fontId="15" fillId="0" borderId="1" xfId="23" applyNumberFormat="1" applyFont="1" applyBorder="1" applyAlignment="1">
      <alignment horizontal="right"/>
    </xf>
    <xf numFmtId="0" fontId="19" fillId="0" borderId="3" xfId="23" applyFont="1" applyBorder="1"/>
    <xf numFmtId="3" fontId="19" fillId="0" borderId="3" xfId="23" applyNumberFormat="1" applyFont="1" applyBorder="1"/>
    <xf numFmtId="0" fontId="16" fillId="0" borderId="3" xfId="23" applyFont="1" applyBorder="1" applyAlignment="1">
      <alignment horizontal="left" vertical="center" wrapText="1"/>
    </xf>
    <xf numFmtId="0" fontId="19" fillId="0" borderId="1" xfId="23" applyFont="1" applyBorder="1"/>
    <xf numFmtId="164" fontId="19" fillId="0" borderId="1" xfId="24" applyNumberFormat="1" applyFont="1" applyBorder="1"/>
    <xf numFmtId="0" fontId="16" fillId="0" borderId="0" xfId="23" applyFont="1"/>
    <xf numFmtId="3" fontId="15" fillId="0" borderId="0" xfId="23" applyNumberFormat="1" applyFont="1"/>
  </cellXfs>
  <cellStyles count="25">
    <cellStyle name="Normale" xfId="0" builtinId="0"/>
    <cellStyle name="Normale 2" xfId="1"/>
    <cellStyle name="Normale 2 2" xfId="3"/>
    <cellStyle name="Normale 2 2 10" xfId="21"/>
    <cellStyle name="Normale 2 2 11" xfId="23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Percentuale 2" xfId="2"/>
    <cellStyle name="Percentuale 2 2" xfId="4"/>
    <cellStyle name="Percentuale 2 2 10" xfId="22"/>
    <cellStyle name="Percentuale 2 2 11" xfId="24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K30" sqref="K30"/>
    </sheetView>
  </sheetViews>
  <sheetFormatPr defaultColWidth="9.140625" defaultRowHeight="12.75" x14ac:dyDescent="0.2"/>
  <cols>
    <col min="1" max="1" width="19.42578125" style="19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29" t="s">
        <v>35</v>
      </c>
      <c r="B4" s="35"/>
      <c r="C4" s="36"/>
      <c r="D4" s="36"/>
      <c r="E4" s="36"/>
      <c r="F4" s="36"/>
      <c r="G4" s="36"/>
      <c r="H4" s="36"/>
    </row>
    <row r="5" spans="1:8" x14ac:dyDescent="0.2">
      <c r="A5" s="29"/>
      <c r="B5" s="35"/>
      <c r="C5" s="36"/>
      <c r="D5" s="36"/>
      <c r="E5" s="36"/>
      <c r="F5" s="36"/>
      <c r="G5" s="36"/>
      <c r="H5" s="36"/>
    </row>
    <row r="6" spans="1:8" ht="25.5" x14ac:dyDescent="0.2">
      <c r="A6" s="37" t="s">
        <v>2</v>
      </c>
      <c r="B6" s="37" t="s">
        <v>11</v>
      </c>
      <c r="C6" s="30" t="s">
        <v>29</v>
      </c>
      <c r="D6" s="30" t="s">
        <v>30</v>
      </c>
      <c r="E6" s="30" t="s">
        <v>31</v>
      </c>
      <c r="F6" s="30" t="s">
        <v>32</v>
      </c>
      <c r="G6" s="30" t="s">
        <v>36</v>
      </c>
      <c r="H6" s="30" t="s">
        <v>37</v>
      </c>
    </row>
    <row r="7" spans="1:8" x14ac:dyDescent="0.2">
      <c r="A7" s="41" t="s">
        <v>19</v>
      </c>
      <c r="B7" s="22" t="s">
        <v>3</v>
      </c>
      <c r="C7" s="23">
        <v>778</v>
      </c>
      <c r="D7" s="23">
        <v>1179</v>
      </c>
      <c r="E7" s="23">
        <v>617</v>
      </c>
      <c r="F7" s="23">
        <v>712</v>
      </c>
      <c r="G7" s="23">
        <v>938</v>
      </c>
      <c r="H7" s="23">
        <v>779</v>
      </c>
    </row>
    <row r="8" spans="1:8" x14ac:dyDescent="0.2">
      <c r="A8" s="41" t="s">
        <v>14</v>
      </c>
      <c r="B8" s="22" t="s">
        <v>4</v>
      </c>
      <c r="C8" s="23">
        <v>55</v>
      </c>
      <c r="D8" s="23">
        <v>58</v>
      </c>
      <c r="E8" s="23">
        <v>50</v>
      </c>
      <c r="F8" s="23">
        <v>115</v>
      </c>
      <c r="G8" s="23">
        <v>56</v>
      </c>
      <c r="H8" s="23">
        <v>130</v>
      </c>
    </row>
    <row r="9" spans="1:8" x14ac:dyDescent="0.2">
      <c r="A9" s="41" t="s">
        <v>14</v>
      </c>
      <c r="B9" s="22" t="s">
        <v>5</v>
      </c>
      <c r="C9" s="23">
        <v>46</v>
      </c>
      <c r="D9" s="23">
        <v>31</v>
      </c>
      <c r="E9" s="23">
        <v>36</v>
      </c>
      <c r="F9" s="23">
        <v>41</v>
      </c>
      <c r="G9" s="23">
        <v>32</v>
      </c>
      <c r="H9" s="23">
        <v>38</v>
      </c>
    </row>
    <row r="10" spans="1:8" x14ac:dyDescent="0.2">
      <c r="A10" s="41" t="s">
        <v>14</v>
      </c>
      <c r="B10" s="22" t="s">
        <v>15</v>
      </c>
      <c r="C10" s="23">
        <v>12</v>
      </c>
      <c r="D10" s="23">
        <v>4</v>
      </c>
      <c r="E10" s="23">
        <v>12</v>
      </c>
      <c r="F10" s="23">
        <v>3</v>
      </c>
      <c r="G10" s="23">
        <v>12</v>
      </c>
      <c r="H10" s="23">
        <v>9</v>
      </c>
    </row>
    <row r="11" spans="1:8" x14ac:dyDescent="0.2">
      <c r="A11" s="41" t="s">
        <v>14</v>
      </c>
      <c r="B11" s="22" t="s">
        <v>7</v>
      </c>
      <c r="C11" s="23">
        <v>0</v>
      </c>
      <c r="D11" s="23">
        <v>1</v>
      </c>
      <c r="E11" s="23">
        <v>0</v>
      </c>
      <c r="F11" s="23">
        <v>2</v>
      </c>
      <c r="G11" s="23">
        <v>1</v>
      </c>
      <c r="H11" s="23">
        <v>3</v>
      </c>
    </row>
    <row r="12" spans="1:8" x14ac:dyDescent="0.2">
      <c r="A12" s="41"/>
      <c r="B12" s="24" t="s">
        <v>12</v>
      </c>
      <c r="C12" s="25">
        <f t="shared" ref="C12:D12" si="0">SUM(C7:C11)</f>
        <v>891</v>
      </c>
      <c r="D12" s="25">
        <f t="shared" si="0"/>
        <v>1273</v>
      </c>
      <c r="E12" s="25">
        <f t="shared" ref="E12:F12" si="1">SUM(E7:E11)</f>
        <v>715</v>
      </c>
      <c r="F12" s="25">
        <f t="shared" si="1"/>
        <v>873</v>
      </c>
      <c r="G12" s="25">
        <f t="shared" ref="G12:H12" si="2">SUM(G7:G11)</f>
        <v>1039</v>
      </c>
      <c r="H12" s="25">
        <f t="shared" si="2"/>
        <v>959</v>
      </c>
    </row>
    <row r="13" spans="1:8" ht="7.15" customHeight="1" x14ac:dyDescent="0.2">
      <c r="A13" s="26"/>
      <c r="B13" s="16"/>
      <c r="C13" s="21"/>
      <c r="D13" s="21"/>
      <c r="E13" s="21"/>
      <c r="F13" s="21"/>
      <c r="G13" s="21"/>
      <c r="H13" s="21"/>
    </row>
    <row r="14" spans="1:8" ht="13.5" customHeight="1" x14ac:dyDescent="0.2">
      <c r="A14" s="26"/>
      <c r="B14" s="27" t="s">
        <v>16</v>
      </c>
      <c r="C14" s="42">
        <f>D12/C12</f>
        <v>1.4287317620650954</v>
      </c>
      <c r="D14" s="43"/>
      <c r="E14" s="42">
        <f>F12/E12</f>
        <v>1.220979020979021</v>
      </c>
      <c r="F14" s="43"/>
      <c r="G14" s="42">
        <f>H12/G12</f>
        <v>0.92300288739172276</v>
      </c>
      <c r="H14" s="43"/>
    </row>
    <row r="15" spans="1:8" x14ac:dyDescent="0.2">
      <c r="C15" s="20"/>
      <c r="D15" s="20"/>
      <c r="E15" s="20"/>
      <c r="F15" s="20"/>
      <c r="G15" s="20"/>
      <c r="H15" s="20"/>
    </row>
    <row r="16" spans="1:8" x14ac:dyDescent="0.2">
      <c r="A16" s="41" t="s">
        <v>20</v>
      </c>
      <c r="B16" s="22" t="s">
        <v>3</v>
      </c>
      <c r="C16" s="23">
        <v>1033</v>
      </c>
      <c r="D16" s="23">
        <v>978</v>
      </c>
      <c r="E16" s="23">
        <v>1586</v>
      </c>
      <c r="F16" s="23">
        <v>1925</v>
      </c>
      <c r="G16" s="23">
        <v>1623</v>
      </c>
      <c r="H16" s="23">
        <v>1919</v>
      </c>
    </row>
    <row r="17" spans="1:8" x14ac:dyDescent="0.2">
      <c r="A17" s="41" t="s">
        <v>17</v>
      </c>
      <c r="B17" s="22" t="s">
        <v>4</v>
      </c>
      <c r="C17" s="23">
        <v>89</v>
      </c>
      <c r="D17" s="23">
        <v>140</v>
      </c>
      <c r="E17" s="23">
        <v>85</v>
      </c>
      <c r="F17" s="23">
        <v>220</v>
      </c>
      <c r="G17" s="23">
        <v>90</v>
      </c>
      <c r="H17" s="23">
        <v>194</v>
      </c>
    </row>
    <row r="18" spans="1:8" x14ac:dyDescent="0.2">
      <c r="A18" s="41" t="s">
        <v>17</v>
      </c>
      <c r="B18" s="22" t="s">
        <v>5</v>
      </c>
      <c r="C18" s="28">
        <v>45</v>
      </c>
      <c r="D18" s="23">
        <v>47</v>
      </c>
      <c r="E18" s="28">
        <v>105</v>
      </c>
      <c r="F18" s="23">
        <v>99</v>
      </c>
      <c r="G18" s="28">
        <v>56</v>
      </c>
      <c r="H18" s="23">
        <v>63</v>
      </c>
    </row>
    <row r="19" spans="1:8" x14ac:dyDescent="0.2">
      <c r="A19" s="41" t="s">
        <v>17</v>
      </c>
      <c r="B19" s="22" t="s">
        <v>15</v>
      </c>
      <c r="C19" s="23">
        <v>12</v>
      </c>
      <c r="D19" s="23">
        <v>33</v>
      </c>
      <c r="E19" s="23">
        <v>22</v>
      </c>
      <c r="F19" s="23">
        <v>22</v>
      </c>
      <c r="G19" s="23">
        <v>16</v>
      </c>
      <c r="H19" s="23">
        <v>27</v>
      </c>
    </row>
    <row r="20" spans="1:8" x14ac:dyDescent="0.2">
      <c r="A20" s="41" t="s">
        <v>17</v>
      </c>
      <c r="B20" s="22" t="s">
        <v>7</v>
      </c>
      <c r="C20" s="23">
        <v>3</v>
      </c>
      <c r="D20" s="23">
        <v>2</v>
      </c>
      <c r="E20" s="23">
        <v>4</v>
      </c>
      <c r="F20" s="23">
        <v>3</v>
      </c>
      <c r="G20" s="23">
        <v>6</v>
      </c>
      <c r="H20" s="23">
        <v>7</v>
      </c>
    </row>
    <row r="21" spans="1:8" x14ac:dyDescent="0.2">
      <c r="A21" s="41"/>
      <c r="B21" s="24" t="s">
        <v>12</v>
      </c>
      <c r="C21" s="25">
        <f t="shared" ref="C21:D21" si="3">SUM(C16:C20)</f>
        <v>1182</v>
      </c>
      <c r="D21" s="25">
        <f t="shared" si="3"/>
        <v>1200</v>
      </c>
      <c r="E21" s="25">
        <f t="shared" ref="E21:F21" si="4">SUM(E16:E20)</f>
        <v>1802</v>
      </c>
      <c r="F21" s="25">
        <f t="shared" si="4"/>
        <v>2269</v>
      </c>
      <c r="G21" s="25">
        <f t="shared" ref="G21:H21" si="5">SUM(G16:G20)</f>
        <v>1791</v>
      </c>
      <c r="H21" s="25">
        <f t="shared" si="5"/>
        <v>2210</v>
      </c>
    </row>
    <row r="22" spans="1:8" ht="7.15" customHeight="1" x14ac:dyDescent="0.2">
      <c r="A22" s="26"/>
      <c r="B22" s="16"/>
      <c r="C22" s="21"/>
      <c r="D22" s="21"/>
      <c r="E22" s="21"/>
      <c r="F22" s="21"/>
      <c r="G22" s="21"/>
      <c r="H22" s="21"/>
    </row>
    <row r="23" spans="1:8" x14ac:dyDescent="0.2">
      <c r="A23" s="26"/>
      <c r="B23" s="27" t="s">
        <v>16</v>
      </c>
      <c r="C23" s="42">
        <f>D21/C21</f>
        <v>1.015228426395939</v>
      </c>
      <c r="D23" s="43"/>
      <c r="E23" s="42">
        <f>F21/E21</f>
        <v>1.2591564927857937</v>
      </c>
      <c r="F23" s="43"/>
      <c r="G23" s="42">
        <f>H21/G21</f>
        <v>1.2339475153545505</v>
      </c>
      <c r="H23" s="43"/>
    </row>
    <row r="24" spans="1:8" x14ac:dyDescent="0.2">
      <c r="C24" s="20"/>
      <c r="D24" s="20"/>
      <c r="E24" s="20"/>
      <c r="F24" s="20"/>
      <c r="G24" s="20"/>
      <c r="H24" s="20"/>
    </row>
    <row r="25" spans="1:8" x14ac:dyDescent="0.2">
      <c r="A25" s="41" t="s">
        <v>21</v>
      </c>
      <c r="B25" s="22" t="s">
        <v>3</v>
      </c>
      <c r="C25" s="23">
        <v>1295</v>
      </c>
      <c r="D25" s="23">
        <v>1073</v>
      </c>
      <c r="E25" s="23">
        <v>1488</v>
      </c>
      <c r="F25" s="23">
        <v>1022</v>
      </c>
      <c r="G25" s="23">
        <v>1237</v>
      </c>
      <c r="H25" s="23">
        <v>1097</v>
      </c>
    </row>
    <row r="26" spans="1:8" x14ac:dyDescent="0.2">
      <c r="A26" s="41"/>
      <c r="B26" s="22" t="s">
        <v>4</v>
      </c>
      <c r="C26" s="23">
        <v>165</v>
      </c>
      <c r="D26" s="23">
        <v>191</v>
      </c>
      <c r="E26" s="23">
        <v>159</v>
      </c>
      <c r="F26" s="23">
        <v>187</v>
      </c>
      <c r="G26" s="23">
        <v>111</v>
      </c>
      <c r="H26" s="23">
        <v>220</v>
      </c>
    </row>
    <row r="27" spans="1:8" x14ac:dyDescent="0.2">
      <c r="A27" s="41"/>
      <c r="B27" s="22" t="s">
        <v>5</v>
      </c>
      <c r="C27" s="23">
        <v>121</v>
      </c>
      <c r="D27" s="23">
        <v>112</v>
      </c>
      <c r="E27" s="23">
        <v>119</v>
      </c>
      <c r="F27" s="23">
        <v>155</v>
      </c>
      <c r="G27" s="23">
        <v>102</v>
      </c>
      <c r="H27" s="23">
        <v>104</v>
      </c>
    </row>
    <row r="28" spans="1:8" x14ac:dyDescent="0.2">
      <c r="A28" s="41"/>
      <c r="B28" s="22" t="s">
        <v>15</v>
      </c>
      <c r="C28" s="23">
        <v>22</v>
      </c>
      <c r="D28" s="23">
        <v>27</v>
      </c>
      <c r="E28" s="23">
        <v>34</v>
      </c>
      <c r="F28" s="23">
        <v>15</v>
      </c>
      <c r="G28" s="23">
        <v>33</v>
      </c>
      <c r="H28" s="23">
        <v>32</v>
      </c>
    </row>
    <row r="29" spans="1:8" x14ac:dyDescent="0.2">
      <c r="A29" s="41"/>
      <c r="B29" s="22" t="s">
        <v>7</v>
      </c>
      <c r="C29" s="23">
        <v>8</v>
      </c>
      <c r="D29" s="23">
        <v>3</v>
      </c>
      <c r="E29" s="23">
        <v>6</v>
      </c>
      <c r="F29" s="23">
        <v>5</v>
      </c>
      <c r="G29" s="23">
        <v>4</v>
      </c>
      <c r="H29" s="23">
        <v>2</v>
      </c>
    </row>
    <row r="30" spans="1:8" x14ac:dyDescent="0.2">
      <c r="A30" s="41"/>
      <c r="B30" s="24" t="s">
        <v>12</v>
      </c>
      <c r="C30" s="25">
        <f t="shared" ref="C30:D30" si="6">SUM(C25:C29)</f>
        <v>1611</v>
      </c>
      <c r="D30" s="25">
        <f t="shared" si="6"/>
        <v>1406</v>
      </c>
      <c r="E30" s="25">
        <f t="shared" ref="E30:F30" si="7">SUM(E25:E29)</f>
        <v>1806</v>
      </c>
      <c r="F30" s="25">
        <f t="shared" si="7"/>
        <v>1384</v>
      </c>
      <c r="G30" s="25">
        <f t="shared" ref="G30:H30" si="8">SUM(G25:G29)</f>
        <v>1487</v>
      </c>
      <c r="H30" s="25">
        <f t="shared" si="8"/>
        <v>1455</v>
      </c>
    </row>
    <row r="31" spans="1:8" ht="7.15" customHeight="1" x14ac:dyDescent="0.2">
      <c r="A31" s="26"/>
      <c r="B31" s="16"/>
      <c r="C31" s="21"/>
      <c r="D31" s="21"/>
      <c r="E31" s="21"/>
      <c r="F31" s="21"/>
      <c r="G31" s="21"/>
      <c r="H31" s="21"/>
    </row>
    <row r="32" spans="1:8" x14ac:dyDescent="0.2">
      <c r="A32" s="26"/>
      <c r="B32" s="27" t="s">
        <v>16</v>
      </c>
      <c r="C32" s="42">
        <f>D30/C30</f>
        <v>0.87274984481688389</v>
      </c>
      <c r="D32" s="43"/>
      <c r="E32" s="42">
        <f>F30/E30</f>
        <v>0.76633444075304535</v>
      </c>
      <c r="F32" s="43"/>
      <c r="G32" s="42">
        <f>H30/G30</f>
        <v>0.97848016139878946</v>
      </c>
      <c r="H32" s="43"/>
    </row>
    <row r="33" spans="1:8" x14ac:dyDescent="0.2">
      <c r="C33" s="20"/>
      <c r="D33" s="20"/>
      <c r="E33" s="20"/>
      <c r="F33" s="20"/>
      <c r="G33" s="20"/>
      <c r="H33" s="20"/>
    </row>
    <row r="34" spans="1:8" ht="9" customHeight="1" x14ac:dyDescent="0.2">
      <c r="A34" s="45" t="s">
        <v>40</v>
      </c>
    </row>
    <row r="35" spans="1:8" x14ac:dyDescent="0.2">
      <c r="A35" s="34" t="s">
        <v>28</v>
      </c>
    </row>
  </sheetData>
  <mergeCells count="12">
    <mergeCell ref="G14:H14"/>
    <mergeCell ref="G23:H23"/>
    <mergeCell ref="G32:H32"/>
    <mergeCell ref="E14:F14"/>
    <mergeCell ref="E23:F23"/>
    <mergeCell ref="E32:F32"/>
    <mergeCell ref="A25:A30"/>
    <mergeCell ref="C32:D32"/>
    <mergeCell ref="A7:A12"/>
    <mergeCell ref="C14:D14"/>
    <mergeCell ref="A16:A21"/>
    <mergeCell ref="C23:D23"/>
  </mergeCells>
  <conditionalFormatting sqref="C14:D14">
    <cfRule type="cellIs" dxfId="23" priority="49" operator="greaterThan">
      <formula>1</formula>
    </cfRule>
    <cfRule type="cellIs" dxfId="22" priority="50" operator="lessThan">
      <formula>1</formula>
    </cfRule>
  </conditionalFormatting>
  <conditionalFormatting sqref="C23:D23">
    <cfRule type="cellIs" dxfId="21" priority="43" operator="greaterThan">
      <formula>1</formula>
    </cfRule>
    <cfRule type="cellIs" dxfId="20" priority="44" operator="lessThan">
      <formula>1</formula>
    </cfRule>
  </conditionalFormatting>
  <conditionalFormatting sqref="C32:D32">
    <cfRule type="cellIs" dxfId="19" priority="37" operator="greaterThan">
      <formula>1</formula>
    </cfRule>
    <cfRule type="cellIs" dxfId="18" priority="38" operator="lessThan">
      <formula>1</formula>
    </cfRule>
  </conditionalFormatting>
  <conditionalFormatting sqref="E14:F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E23:F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E32:F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B29" sqref="B29"/>
    </sheetView>
  </sheetViews>
  <sheetFormatPr defaultColWidth="9.140625" defaultRowHeight="12.75" x14ac:dyDescent="0.2"/>
  <cols>
    <col min="1" max="1" width="24.42578125" style="19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38</v>
      </c>
      <c r="B4" s="35"/>
      <c r="C4" s="36"/>
      <c r="D4" s="36"/>
      <c r="E4" s="2"/>
    </row>
    <row r="5" spans="1:6" s="6" customFormat="1" x14ac:dyDescent="0.2">
      <c r="A5" s="29"/>
      <c r="B5" s="35"/>
      <c r="C5" s="35"/>
      <c r="D5" s="35"/>
      <c r="E5" s="7"/>
    </row>
    <row r="6" spans="1:6" ht="44.25" customHeight="1" x14ac:dyDescent="0.2">
      <c r="A6" s="37" t="s">
        <v>2</v>
      </c>
      <c r="B6" s="37" t="s">
        <v>11</v>
      </c>
      <c r="C6" s="39" t="s">
        <v>34</v>
      </c>
      <c r="D6" s="40" t="s">
        <v>39</v>
      </c>
      <c r="E6" s="8"/>
      <c r="F6" s="30" t="s">
        <v>22</v>
      </c>
    </row>
    <row r="7" spans="1:6" s="14" customFormat="1" ht="27" customHeight="1" x14ac:dyDescent="0.2">
      <c r="A7" s="9" t="s">
        <v>19</v>
      </c>
      <c r="B7" s="10" t="s">
        <v>12</v>
      </c>
      <c r="C7" s="31">
        <v>1971</v>
      </c>
      <c r="D7" s="11">
        <v>1578</v>
      </c>
      <c r="E7" s="12"/>
      <c r="F7" s="13">
        <f>(D7-C7)/C7</f>
        <v>-0.19939117199391171</v>
      </c>
    </row>
    <row r="8" spans="1:6" ht="14.45" customHeight="1" x14ac:dyDescent="0.2">
      <c r="A8" s="15"/>
      <c r="B8" s="16"/>
      <c r="C8" s="32"/>
      <c r="D8" s="17"/>
      <c r="E8" s="17"/>
      <c r="F8" s="18"/>
    </row>
    <row r="9" spans="1:6" ht="27" customHeight="1" x14ac:dyDescent="0.2">
      <c r="A9" s="9" t="s">
        <v>20</v>
      </c>
      <c r="B9" s="10" t="s">
        <v>12</v>
      </c>
      <c r="C9" s="31">
        <v>2432</v>
      </c>
      <c r="D9" s="11">
        <v>1628</v>
      </c>
      <c r="E9" s="12"/>
      <c r="F9" s="13">
        <f>(D9-C9)/C9</f>
        <v>-0.33059210526315791</v>
      </c>
    </row>
    <row r="10" spans="1:6" ht="12.75" customHeight="1" x14ac:dyDescent="0.2">
      <c r="C10" s="33"/>
      <c r="D10" s="20"/>
      <c r="E10" s="21"/>
      <c r="F10" s="20"/>
    </row>
    <row r="11" spans="1:6" s="14" customFormat="1" ht="27" customHeight="1" x14ac:dyDescent="0.2">
      <c r="A11" s="9" t="s">
        <v>21</v>
      </c>
      <c r="B11" s="10" t="s">
        <v>12</v>
      </c>
      <c r="C11" s="31">
        <v>2251</v>
      </c>
      <c r="D11" s="11">
        <v>3064</v>
      </c>
      <c r="E11" s="12"/>
      <c r="F11" s="13">
        <f>(D11-C11)/C11</f>
        <v>0.36117281208351842</v>
      </c>
    </row>
    <row r="12" spans="1:6" x14ac:dyDescent="0.2">
      <c r="C12" s="20"/>
      <c r="D12" s="20"/>
      <c r="E12" s="21"/>
    </row>
    <row r="13" spans="1:6" x14ac:dyDescent="0.2">
      <c r="A13" s="45" t="s">
        <v>40</v>
      </c>
    </row>
    <row r="14" spans="1:6" x14ac:dyDescent="0.2">
      <c r="A14" s="34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O32"/>
  <sheetViews>
    <sheetView showGridLines="0" workbookViewId="0">
      <selection activeCell="A31" sqref="A31"/>
    </sheetView>
  </sheetViews>
  <sheetFormatPr defaultColWidth="9.140625" defaultRowHeight="12.75" x14ac:dyDescent="0.2"/>
  <cols>
    <col min="1" max="1" width="15.28515625" style="61" customWidth="1"/>
    <col min="2" max="2" width="40.140625" style="45" customWidth="1"/>
    <col min="3" max="3" width="11" style="45" customWidth="1"/>
    <col min="4" max="5" width="9.140625" style="45"/>
    <col min="6" max="6" width="10.5703125" style="45" customWidth="1"/>
    <col min="7" max="12" width="9.140625" style="45"/>
    <col min="13" max="13" width="11.5703125" style="45" customWidth="1"/>
    <col min="14" max="16384" width="9.140625" style="45"/>
  </cols>
  <sheetData>
    <row r="1" spans="1:15" ht="15.75" x14ac:dyDescent="0.25">
      <c r="A1" s="44" t="s">
        <v>24</v>
      </c>
    </row>
    <row r="2" spans="1:15" ht="15" x14ac:dyDescent="0.25">
      <c r="A2" s="46" t="s">
        <v>0</v>
      </c>
    </row>
    <row r="3" spans="1:15" x14ac:dyDescent="0.2">
      <c r="A3" s="47" t="s">
        <v>1</v>
      </c>
      <c r="B3" s="48"/>
    </row>
    <row r="4" spans="1:15" x14ac:dyDescent="0.2">
      <c r="A4" s="47" t="s">
        <v>38</v>
      </c>
      <c r="B4" s="48"/>
    </row>
    <row r="6" spans="1:15" x14ac:dyDescent="0.2">
      <c r="A6" s="49" t="s">
        <v>2</v>
      </c>
      <c r="B6" s="49" t="s">
        <v>11</v>
      </c>
      <c r="C6" s="50" t="s">
        <v>33</v>
      </c>
      <c r="D6" s="50">
        <v>2008</v>
      </c>
      <c r="E6" s="50">
        <v>2009</v>
      </c>
      <c r="F6" s="50">
        <v>2010</v>
      </c>
      <c r="G6" s="50">
        <v>2011</v>
      </c>
      <c r="H6" s="50">
        <v>2012</v>
      </c>
      <c r="I6" s="50">
        <v>2013</v>
      </c>
      <c r="J6" s="50">
        <v>2014</v>
      </c>
      <c r="K6" s="50">
        <v>2015</v>
      </c>
      <c r="L6" s="50">
        <v>2016</v>
      </c>
      <c r="M6" s="50">
        <v>2017</v>
      </c>
      <c r="N6" s="50">
        <v>2018</v>
      </c>
      <c r="O6" s="50" t="s">
        <v>23</v>
      </c>
    </row>
    <row r="7" spans="1:15" ht="12.75" customHeight="1" x14ac:dyDescent="0.2">
      <c r="A7" s="51" t="s">
        <v>25</v>
      </c>
      <c r="B7" s="52" t="s">
        <v>3</v>
      </c>
      <c r="C7" s="53">
        <v>3</v>
      </c>
      <c r="D7" s="53">
        <v>1</v>
      </c>
      <c r="E7" s="53">
        <v>1</v>
      </c>
      <c r="F7" s="53">
        <v>1</v>
      </c>
      <c r="G7" s="53">
        <v>2</v>
      </c>
      <c r="H7" s="53">
        <v>15</v>
      </c>
      <c r="I7" s="53">
        <v>14</v>
      </c>
      <c r="J7" s="53">
        <v>14</v>
      </c>
      <c r="K7" s="53">
        <v>11</v>
      </c>
      <c r="L7" s="53">
        <v>33</v>
      </c>
      <c r="M7" s="53">
        <v>77</v>
      </c>
      <c r="N7" s="53">
        <v>532</v>
      </c>
      <c r="O7" s="53">
        <v>704</v>
      </c>
    </row>
    <row r="8" spans="1:15" x14ac:dyDescent="0.2">
      <c r="A8" s="54"/>
      <c r="B8" s="52" t="s">
        <v>4</v>
      </c>
      <c r="C8" s="53">
        <v>210</v>
      </c>
      <c r="D8" s="53">
        <v>12</v>
      </c>
      <c r="E8" s="53">
        <v>18</v>
      </c>
      <c r="F8" s="53">
        <v>18</v>
      </c>
      <c r="G8" s="53">
        <v>35</v>
      </c>
      <c r="H8" s="53">
        <v>45</v>
      </c>
      <c r="I8" s="53">
        <v>35</v>
      </c>
      <c r="J8" s="53">
        <v>55</v>
      </c>
      <c r="K8" s="53">
        <v>41</v>
      </c>
      <c r="L8" s="53">
        <v>40</v>
      </c>
      <c r="M8" s="53">
        <v>42</v>
      </c>
      <c r="N8" s="53">
        <v>53</v>
      </c>
      <c r="O8" s="53">
        <v>604</v>
      </c>
    </row>
    <row r="9" spans="1:15" x14ac:dyDescent="0.2">
      <c r="A9" s="54"/>
      <c r="B9" s="52" t="s">
        <v>5</v>
      </c>
      <c r="C9" s="53">
        <v>4</v>
      </c>
      <c r="D9" s="53"/>
      <c r="E9" s="53"/>
      <c r="F9" s="53"/>
      <c r="G9" s="53"/>
      <c r="H9" s="53"/>
      <c r="I9" s="53"/>
      <c r="J9" s="53">
        <v>2</v>
      </c>
      <c r="K9" s="53">
        <v>1</v>
      </c>
      <c r="L9" s="53">
        <v>1</v>
      </c>
      <c r="M9" s="53">
        <v>6</v>
      </c>
      <c r="N9" s="53">
        <v>22</v>
      </c>
      <c r="O9" s="53">
        <v>36</v>
      </c>
    </row>
    <row r="10" spans="1:15" x14ac:dyDescent="0.2">
      <c r="A10" s="54"/>
      <c r="B10" s="52" t="s">
        <v>6</v>
      </c>
      <c r="C10" s="53">
        <v>126</v>
      </c>
      <c r="D10" s="53">
        <v>5</v>
      </c>
      <c r="E10" s="53">
        <v>5</v>
      </c>
      <c r="F10" s="53">
        <v>6</v>
      </c>
      <c r="G10" s="53">
        <v>5</v>
      </c>
      <c r="H10" s="53">
        <v>10</v>
      </c>
      <c r="I10" s="53">
        <v>14</v>
      </c>
      <c r="J10" s="53">
        <v>13</v>
      </c>
      <c r="K10" s="53">
        <v>14</v>
      </c>
      <c r="L10" s="53">
        <v>11</v>
      </c>
      <c r="M10" s="53">
        <v>11</v>
      </c>
      <c r="N10" s="53">
        <v>12</v>
      </c>
      <c r="O10" s="53">
        <v>232</v>
      </c>
    </row>
    <row r="11" spans="1:15" x14ac:dyDescent="0.2">
      <c r="A11" s="54"/>
      <c r="B11" s="52" t="s">
        <v>7</v>
      </c>
      <c r="C11" s="53"/>
      <c r="D11" s="55"/>
      <c r="E11" s="55"/>
      <c r="F11" s="53"/>
      <c r="G11" s="53"/>
      <c r="H11" s="53">
        <v>1</v>
      </c>
      <c r="I11" s="53">
        <v>1</v>
      </c>
      <c r="J11" s="53"/>
      <c r="K11" s="53"/>
      <c r="L11" s="53"/>
      <c r="M11" s="53"/>
      <c r="N11" s="53"/>
      <c r="O11" s="53">
        <v>2</v>
      </c>
    </row>
    <row r="12" spans="1:15" x14ac:dyDescent="0.2">
      <c r="A12" s="54"/>
      <c r="B12" s="56" t="s">
        <v>8</v>
      </c>
      <c r="C12" s="57">
        <v>343</v>
      </c>
      <c r="D12" s="57">
        <v>18</v>
      </c>
      <c r="E12" s="57">
        <v>24</v>
      </c>
      <c r="F12" s="57">
        <v>25</v>
      </c>
      <c r="G12" s="57">
        <v>42</v>
      </c>
      <c r="H12" s="57">
        <v>71</v>
      </c>
      <c r="I12" s="57">
        <v>64</v>
      </c>
      <c r="J12" s="57">
        <v>84</v>
      </c>
      <c r="K12" s="57">
        <v>67</v>
      </c>
      <c r="L12" s="57">
        <v>85</v>
      </c>
      <c r="M12" s="57">
        <v>136</v>
      </c>
      <c r="N12" s="57">
        <v>619</v>
      </c>
      <c r="O12" s="57">
        <v>1578</v>
      </c>
    </row>
    <row r="13" spans="1:15" x14ac:dyDescent="0.2">
      <c r="A13" s="58"/>
      <c r="B13" s="59" t="s">
        <v>9</v>
      </c>
      <c r="C13" s="60">
        <v>0.217363751584284</v>
      </c>
      <c r="D13" s="60">
        <v>1.14068441064639E-2</v>
      </c>
      <c r="E13" s="60">
        <v>1.5209125475285201E-2</v>
      </c>
      <c r="F13" s="60">
        <v>1.5842839036755402E-2</v>
      </c>
      <c r="G13" s="60">
        <v>2.66159695817491E-2</v>
      </c>
      <c r="H13" s="60">
        <v>4.4993662864385303E-2</v>
      </c>
      <c r="I13" s="60">
        <v>4.0557667934093801E-2</v>
      </c>
      <c r="J13" s="60">
        <v>5.3231939163498103E-2</v>
      </c>
      <c r="K13" s="60">
        <v>4.2458808618504401E-2</v>
      </c>
      <c r="L13" s="60">
        <v>5.3865652724968301E-2</v>
      </c>
      <c r="M13" s="60">
        <v>8.6185044359949295E-2</v>
      </c>
      <c r="N13" s="60">
        <v>0.39226869455006302</v>
      </c>
      <c r="O13" s="60">
        <v>1</v>
      </c>
    </row>
    <row r="14" spans="1:15" x14ac:dyDescent="0.2">
      <c r="C14" s="62"/>
      <c r="D14" s="62"/>
      <c r="E14" s="62"/>
      <c r="F14" s="62"/>
      <c r="G14" s="62"/>
    </row>
    <row r="15" spans="1:15" ht="12.75" customHeight="1" x14ac:dyDescent="0.2">
      <c r="A15" s="51" t="s">
        <v>26</v>
      </c>
      <c r="B15" s="52" t="s">
        <v>3</v>
      </c>
      <c r="C15" s="53"/>
      <c r="D15" s="53">
        <v>1</v>
      </c>
      <c r="E15" s="53">
        <v>7</v>
      </c>
      <c r="F15" s="53"/>
      <c r="G15" s="53">
        <v>7</v>
      </c>
      <c r="H15" s="53"/>
      <c r="I15" s="53">
        <v>7</v>
      </c>
      <c r="J15" s="53">
        <v>7</v>
      </c>
      <c r="K15" s="53">
        <v>10</v>
      </c>
      <c r="L15" s="53">
        <v>23</v>
      </c>
      <c r="M15" s="53">
        <v>37</v>
      </c>
      <c r="N15" s="53">
        <v>508</v>
      </c>
      <c r="O15" s="53">
        <v>607</v>
      </c>
    </row>
    <row r="16" spans="1:15" x14ac:dyDescent="0.2">
      <c r="A16" s="54"/>
      <c r="B16" s="52" t="s">
        <v>4</v>
      </c>
      <c r="C16" s="53">
        <v>233</v>
      </c>
      <c r="D16" s="53">
        <v>27</v>
      </c>
      <c r="E16" s="53">
        <v>36</v>
      </c>
      <c r="F16" s="53">
        <v>47</v>
      </c>
      <c r="G16" s="53">
        <v>54</v>
      </c>
      <c r="H16" s="53">
        <v>49</v>
      </c>
      <c r="I16" s="53">
        <v>52</v>
      </c>
      <c r="J16" s="53">
        <v>64</v>
      </c>
      <c r="K16" s="53">
        <v>52</v>
      </c>
      <c r="L16" s="53">
        <v>54</v>
      </c>
      <c r="M16" s="53">
        <v>66</v>
      </c>
      <c r="N16" s="53">
        <v>80</v>
      </c>
      <c r="O16" s="53">
        <v>814</v>
      </c>
    </row>
    <row r="17" spans="1:15" x14ac:dyDescent="0.2">
      <c r="A17" s="54"/>
      <c r="B17" s="52" t="s">
        <v>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>
        <v>16</v>
      </c>
      <c r="O17" s="53">
        <v>16</v>
      </c>
    </row>
    <row r="18" spans="1:15" x14ac:dyDescent="0.2">
      <c r="A18" s="54"/>
      <c r="B18" s="52" t="s">
        <v>6</v>
      </c>
      <c r="C18" s="53">
        <v>79</v>
      </c>
      <c r="D18" s="53">
        <v>4</v>
      </c>
      <c r="E18" s="53">
        <v>4</v>
      </c>
      <c r="F18" s="53">
        <v>9</v>
      </c>
      <c r="G18" s="53">
        <v>6</v>
      </c>
      <c r="H18" s="53">
        <v>4</v>
      </c>
      <c r="I18" s="53">
        <v>10</v>
      </c>
      <c r="J18" s="53">
        <v>14</v>
      </c>
      <c r="K18" s="53">
        <v>14</v>
      </c>
      <c r="L18" s="53">
        <v>3</v>
      </c>
      <c r="M18" s="53">
        <v>15</v>
      </c>
      <c r="N18" s="53">
        <v>15</v>
      </c>
      <c r="O18" s="53">
        <v>177</v>
      </c>
    </row>
    <row r="19" spans="1:15" x14ac:dyDescent="0.2">
      <c r="A19" s="54"/>
      <c r="B19" s="52" t="s">
        <v>7</v>
      </c>
      <c r="C19" s="53">
        <v>5</v>
      </c>
      <c r="D19" s="55"/>
      <c r="E19" s="55"/>
      <c r="F19" s="53"/>
      <c r="G19" s="53">
        <v>2</v>
      </c>
      <c r="H19" s="53">
        <v>1</v>
      </c>
      <c r="I19" s="53">
        <v>2</v>
      </c>
      <c r="J19" s="53">
        <v>1</v>
      </c>
      <c r="K19" s="53"/>
      <c r="L19" s="53">
        <v>1</v>
      </c>
      <c r="M19" s="53">
        <v>1</v>
      </c>
      <c r="N19" s="53">
        <v>1</v>
      </c>
      <c r="O19" s="53">
        <v>14</v>
      </c>
    </row>
    <row r="20" spans="1:15" x14ac:dyDescent="0.2">
      <c r="A20" s="54"/>
      <c r="B20" s="56" t="s">
        <v>8</v>
      </c>
      <c r="C20" s="57">
        <v>317</v>
      </c>
      <c r="D20" s="57">
        <v>32</v>
      </c>
      <c r="E20" s="57">
        <v>47</v>
      </c>
      <c r="F20" s="57">
        <v>56</v>
      </c>
      <c r="G20" s="57">
        <v>69</v>
      </c>
      <c r="H20" s="57">
        <v>54</v>
      </c>
      <c r="I20" s="57">
        <v>71</v>
      </c>
      <c r="J20" s="57">
        <v>86</v>
      </c>
      <c r="K20" s="57">
        <v>76</v>
      </c>
      <c r="L20" s="57">
        <v>81</v>
      </c>
      <c r="M20" s="57">
        <v>119</v>
      </c>
      <c r="N20" s="57">
        <v>620</v>
      </c>
      <c r="O20" s="57">
        <v>1628</v>
      </c>
    </row>
    <row r="21" spans="1:15" x14ac:dyDescent="0.2">
      <c r="A21" s="58"/>
      <c r="B21" s="59" t="s">
        <v>9</v>
      </c>
      <c r="C21" s="60">
        <v>0.19471744471744501</v>
      </c>
      <c r="D21" s="60">
        <v>1.9656019656019701E-2</v>
      </c>
      <c r="E21" s="60">
        <v>2.88697788697789E-2</v>
      </c>
      <c r="F21" s="60">
        <v>3.4398034398034398E-2</v>
      </c>
      <c r="G21" s="60">
        <v>4.2383292383292401E-2</v>
      </c>
      <c r="H21" s="60">
        <v>3.3169533169533201E-2</v>
      </c>
      <c r="I21" s="60">
        <v>4.3611793611793598E-2</v>
      </c>
      <c r="J21" s="60">
        <v>5.2825552825552798E-2</v>
      </c>
      <c r="K21" s="60">
        <v>4.6683046683046701E-2</v>
      </c>
      <c r="L21" s="60">
        <v>4.9754299754299798E-2</v>
      </c>
      <c r="M21" s="60">
        <v>7.3095823095823104E-2</v>
      </c>
      <c r="N21" s="60">
        <v>0.38083538083538099</v>
      </c>
      <c r="O21" s="60">
        <v>1</v>
      </c>
    </row>
    <row r="22" spans="1:15" x14ac:dyDescent="0.2">
      <c r="C22" s="62"/>
      <c r="D22" s="62"/>
      <c r="E22" s="62"/>
      <c r="F22" s="62"/>
      <c r="G22" s="62"/>
    </row>
    <row r="23" spans="1:15" ht="12.75" customHeight="1" x14ac:dyDescent="0.2">
      <c r="A23" s="51" t="s">
        <v>27</v>
      </c>
      <c r="B23" s="52" t="s">
        <v>3</v>
      </c>
      <c r="C23" s="53">
        <v>2</v>
      </c>
      <c r="D23" s="53">
        <v>22</v>
      </c>
      <c r="E23" s="53">
        <v>48</v>
      </c>
      <c r="F23" s="53">
        <v>21</v>
      </c>
      <c r="G23" s="53">
        <v>19</v>
      </c>
      <c r="H23" s="53">
        <v>14</v>
      </c>
      <c r="I23" s="53">
        <v>41</v>
      </c>
      <c r="J23" s="53">
        <v>54</v>
      </c>
      <c r="K23" s="53">
        <v>89</v>
      </c>
      <c r="L23" s="53">
        <v>261</v>
      </c>
      <c r="M23" s="53">
        <v>576</v>
      </c>
      <c r="N23" s="53">
        <v>1003</v>
      </c>
      <c r="O23" s="53">
        <v>2150</v>
      </c>
    </row>
    <row r="24" spans="1:15" x14ac:dyDescent="0.2">
      <c r="A24" s="54"/>
      <c r="B24" s="52" t="s">
        <v>4</v>
      </c>
      <c r="C24" s="53">
        <v>106</v>
      </c>
      <c r="D24" s="53">
        <v>16</v>
      </c>
      <c r="E24" s="53">
        <v>23</v>
      </c>
      <c r="F24" s="53">
        <v>21</v>
      </c>
      <c r="G24" s="53">
        <v>11</v>
      </c>
      <c r="H24" s="53">
        <v>19</v>
      </c>
      <c r="I24" s="53">
        <v>24</v>
      </c>
      <c r="J24" s="53">
        <v>39</v>
      </c>
      <c r="K24" s="53">
        <v>45</v>
      </c>
      <c r="L24" s="53">
        <v>72</v>
      </c>
      <c r="M24" s="53">
        <v>94</v>
      </c>
      <c r="N24" s="53">
        <v>95</v>
      </c>
      <c r="O24" s="53">
        <v>565</v>
      </c>
    </row>
    <row r="25" spans="1:15" x14ac:dyDescent="0.2">
      <c r="A25" s="54"/>
      <c r="B25" s="52" t="s">
        <v>5</v>
      </c>
      <c r="C25" s="53">
        <v>6</v>
      </c>
      <c r="D25" s="53">
        <v>3</v>
      </c>
      <c r="E25" s="53"/>
      <c r="F25" s="53"/>
      <c r="G25" s="53">
        <v>2</v>
      </c>
      <c r="H25" s="53">
        <v>2</v>
      </c>
      <c r="I25" s="53"/>
      <c r="J25" s="53"/>
      <c r="K25" s="53"/>
      <c r="L25" s="53"/>
      <c r="M25" s="53">
        <v>3</v>
      </c>
      <c r="N25" s="53">
        <v>36</v>
      </c>
      <c r="O25" s="53">
        <v>52</v>
      </c>
    </row>
    <row r="26" spans="1:15" x14ac:dyDescent="0.2">
      <c r="A26" s="54"/>
      <c r="B26" s="52" t="s">
        <v>6</v>
      </c>
      <c r="C26" s="53">
        <v>114</v>
      </c>
      <c r="D26" s="53">
        <v>6</v>
      </c>
      <c r="E26" s="53">
        <v>6</v>
      </c>
      <c r="F26" s="53">
        <v>9</v>
      </c>
      <c r="G26" s="53">
        <v>10</v>
      </c>
      <c r="H26" s="53">
        <v>11</v>
      </c>
      <c r="I26" s="53">
        <v>17</v>
      </c>
      <c r="J26" s="53">
        <v>10</v>
      </c>
      <c r="K26" s="53">
        <v>25</v>
      </c>
      <c r="L26" s="53">
        <v>15</v>
      </c>
      <c r="M26" s="53">
        <v>31</v>
      </c>
      <c r="N26" s="53">
        <v>31</v>
      </c>
      <c r="O26" s="53">
        <v>285</v>
      </c>
    </row>
    <row r="27" spans="1:15" x14ac:dyDescent="0.2">
      <c r="A27" s="54"/>
      <c r="B27" s="52" t="s">
        <v>7</v>
      </c>
      <c r="C27" s="53">
        <v>4</v>
      </c>
      <c r="D27" s="55"/>
      <c r="E27" s="55">
        <v>1</v>
      </c>
      <c r="F27" s="53"/>
      <c r="G27" s="53"/>
      <c r="H27" s="53"/>
      <c r="I27" s="53"/>
      <c r="J27" s="53"/>
      <c r="K27" s="53">
        <v>1</v>
      </c>
      <c r="L27" s="53">
        <v>1</v>
      </c>
      <c r="M27" s="53">
        <v>3</v>
      </c>
      <c r="N27" s="53">
        <v>2</v>
      </c>
      <c r="O27" s="53">
        <v>12</v>
      </c>
    </row>
    <row r="28" spans="1:15" x14ac:dyDescent="0.2">
      <c r="A28" s="54"/>
      <c r="B28" s="56" t="s">
        <v>8</v>
      </c>
      <c r="C28" s="57">
        <v>232</v>
      </c>
      <c r="D28" s="57">
        <v>47</v>
      </c>
      <c r="E28" s="57">
        <v>78</v>
      </c>
      <c r="F28" s="57">
        <v>51</v>
      </c>
      <c r="G28" s="57">
        <v>42</v>
      </c>
      <c r="H28" s="57">
        <v>46</v>
      </c>
      <c r="I28" s="57">
        <v>82</v>
      </c>
      <c r="J28" s="57">
        <v>103</v>
      </c>
      <c r="K28" s="57">
        <v>160</v>
      </c>
      <c r="L28" s="57">
        <v>349</v>
      </c>
      <c r="M28" s="57">
        <v>707</v>
      </c>
      <c r="N28" s="57">
        <v>1167</v>
      </c>
      <c r="O28" s="57">
        <v>3064</v>
      </c>
    </row>
    <row r="29" spans="1:15" x14ac:dyDescent="0.2">
      <c r="A29" s="58"/>
      <c r="B29" s="59" t="s">
        <v>9</v>
      </c>
      <c r="C29" s="60">
        <v>7.5718015665796404E-2</v>
      </c>
      <c r="D29" s="60">
        <v>1.53394255874674E-2</v>
      </c>
      <c r="E29" s="60">
        <v>2.5456919060052201E-2</v>
      </c>
      <c r="F29" s="60">
        <v>1.6644908616188E-2</v>
      </c>
      <c r="G29" s="60">
        <v>1.37075718015666E-2</v>
      </c>
      <c r="H29" s="60">
        <v>1.50130548302872E-2</v>
      </c>
      <c r="I29" s="60">
        <v>2.6762402088772799E-2</v>
      </c>
      <c r="J29" s="60">
        <v>3.3616187989556102E-2</v>
      </c>
      <c r="K29" s="60">
        <v>5.2219321148825097E-2</v>
      </c>
      <c r="L29" s="60">
        <v>0.11390339425587501</v>
      </c>
      <c r="M29" s="60">
        <v>0.23074412532637101</v>
      </c>
      <c r="N29" s="60">
        <v>0.38087467362924299</v>
      </c>
      <c r="O29" s="60">
        <v>1</v>
      </c>
    </row>
    <row r="31" spans="1:15" x14ac:dyDescent="0.2">
      <c r="A31" s="45" t="s">
        <v>40</v>
      </c>
    </row>
    <row r="32" spans="1:15" x14ac:dyDescent="0.2">
      <c r="A32" s="45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2FDAB-7B08-4B2C-9D66-75E834836C27}"/>
</file>

<file path=customXml/itemProps2.xml><?xml version="1.0" encoding="utf-8"?>
<ds:datastoreItem xmlns:ds="http://schemas.openxmlformats.org/officeDocument/2006/customXml" ds:itemID="{B582AD80-2DAD-4AF6-A915-B10EB0BB410D}"/>
</file>

<file path=customXml/itemProps3.xml><?xml version="1.0" encoding="utf-8"?>
<ds:datastoreItem xmlns:ds="http://schemas.openxmlformats.org/officeDocument/2006/customXml" ds:itemID="{3A0B3A0F-D3DB-42F2-B37D-32294699B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2019-03-11T14:06:21Z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